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LDF\"/>
    </mc:Choice>
  </mc:AlternateContent>
  <xr:revisionPtr revIDLastSave="0" documentId="13_ncr:1_{956E0B9C-B5C4-48D9-9484-CABE9ACCE1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1" i="1" l="1"/>
  <c r="G134" i="1"/>
  <c r="G126" i="1"/>
  <c r="G113" i="1"/>
  <c r="G104" i="1"/>
  <c r="G75" i="1"/>
  <c r="G65" i="1"/>
  <c r="G38" i="1"/>
  <c r="G33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G144" i="1" s="1"/>
  <c r="D143" i="1"/>
  <c r="G143" i="1" s="1"/>
  <c r="D142" i="1"/>
  <c r="G142" i="1" s="1"/>
  <c r="D141" i="1"/>
  <c r="D140" i="1"/>
  <c r="G140" i="1" s="1"/>
  <c r="D139" i="1"/>
  <c r="G139" i="1" s="1"/>
  <c r="D138" i="1"/>
  <c r="G138" i="1" s="1"/>
  <c r="D137" i="1"/>
  <c r="G137" i="1" s="1"/>
  <c r="D135" i="1"/>
  <c r="G135" i="1" s="1"/>
  <c r="D134" i="1"/>
  <c r="D133" i="1"/>
  <c r="G133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D113" i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D75" i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D36" i="1"/>
  <c r="G36" i="1" s="1"/>
  <c r="D35" i="1"/>
  <c r="G35" i="1" s="1"/>
  <c r="D34" i="1"/>
  <c r="G34" i="1" s="1"/>
  <c r="D33" i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<sst xmlns="http://schemas.openxmlformats.org/spreadsheetml/2006/main" count="284" uniqueCount="211">
  <si>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</si>
  <si>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</si>
  <si>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</si>
  <si>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</si>
  <si>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</si>
  <si>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</si>
  <si>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</si>
  <si>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</si>
  <si>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</si>
  <si>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</si>
  <si>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</si>
  <si>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</si>
  <si>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</si>
  <si>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</si>
  <si>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</si>
  <si>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</si>
  <si>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</si>
  <si>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</si>
  <si>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</si>
  <si>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</si>
  <si>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</si>
  <si>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</si>
  <si>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</si>
  <si>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</si>
  <si>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</si>
  <si>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</si>
  <si>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</si>
  <si>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</si>
  <si>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</si>
  <si>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</si>
  <si>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</si>
  <si>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</si>
  <si>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</si>
  <si>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</si>
  <si>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</si>
  <si>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</si>
  <si>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</si>
  <si>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</si>
  <si>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</si>
  <si>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</si>
  <si>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</si>
  <si>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</si>
  <si>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</si>
  <si>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</si>
  <si>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</si>
  <si>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</si>
  <si>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</si>
  <si>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</si>
  <si>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</si>
  <si>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</si>
  <si>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</si>
  <si>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</si>
  <si>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</si>
  <si>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</si>
  <si>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</si>
  <si>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</si>
  <si>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</si>
  <si>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</si>
  <si>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</si>
  <si>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</si>
  <si>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</si>
  <si>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</si>
  <si>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</si>
  <si>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</si>
  <si>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</si>
  <si>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</si>
  <si>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</si>
  <si>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</si>
  <si>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</si>
  <si>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</si>
  <si>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</si>
  <si>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</si>
  <si>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</si>
  <si>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</si>
  <si>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</si>
  <si>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</si>
  <si>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</si>
  <si>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</si>
  <si>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</si>
  <si>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</si>
  <si>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</si>
  <si>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</si>
  <si>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</si>
  <si>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</si>
  <si>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</si>
  <si>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</si>
  <si>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</si>
  <si>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</si>
  <si>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</si>
  <si>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</si>
  <si>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</si>
  <si>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</si>
  <si>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</si>
  <si>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</si>
  <si>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</si>
  <si>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</si>
  <si>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</si>
  <si>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</si>
  <si>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</si>
  <si>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</si>
  <si>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</si>
  <si>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</si>
  <si>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</si>
  <si>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</si>
  <si>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</si>
  <si>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</si>
  <si>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</si>
  <si>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</si>
  <si>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</si>
  <si>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</si>
  <si>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</si>
  <si>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</si>
  <si>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</si>
  <si>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</si>
  <si>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</si>
  <si>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</si>
  <si>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</si>
  <si>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</si>
  <si>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</si>
  <si>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</si>
  <si>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</si>
  <si>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</si>
  <si>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</si>
  <si>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</si>
  <si>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</si>
  <si>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</si>
  <si>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</si>
  <si>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</si>
  <si>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</si>
  <si>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</si>
  <si>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</si>
  <si>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</si>
  <si>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</si>
  <si>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</si>
  <si>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</si>
  <si>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</si>
  <si>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</si>
  <si>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</si>
  <si>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</si>
  <si>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</si>
  <si>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</si>
  <si>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</si>
  <si>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</si>
  <si>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</si>
  <si>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</si>
  <si>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</si>
  <si>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</si>
  <si>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</si>
  <si>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</si>
  <si>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</si>
  <si>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</si>
  <si>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</si>
  <si>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</si>
  <si>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</si>
  <si>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</si>
  <si>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</si>
  <si>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</si>
  <si>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</si>
  <si>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</si>
  <si>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</si>
  <si>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</si>
  <si>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</si>
  <si>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</si>
  <si>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</si>
  <si>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</si>
  <si>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</si>
  <si>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</si>
  <si>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</si>
  <si>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</si>
  <si>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</si>
  <si>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</si>
  <si>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</si>
  <si>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</si>
  <si>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</si>
  <si>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</si>
  <si>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</si>
  <si>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</si>
  <si>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</si>
  <si>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</si>
  <si>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</si>
  <si>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</si>
  <si>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</si>
  <si>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</si>
  <si>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</si>
  <si>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</si>
  <si>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</si>
  <si>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</si>
  <si>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</si>
  <si>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</si>
  <si>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</si>
  <si>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</si>
  <si>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</si>
  <si>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</si>
  <si>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</si>
  <si>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</si>
  <si>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</si>
  <si>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</si>
  <si>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</si>
  <si>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</si>
  <si>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</si>
  <si>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</si>
  <si>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</si>
  <si>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</si>
  <si>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</si>
  <si>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</si>
  <si>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</si>
  <si>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</si>
  <si>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</si>
  <si>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</si>
  <si>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Sistema Municipal de Agua Potable y Alcantarillado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</si>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</sst>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4" fontId="1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>
      <alignment vertical="center"/>
    </xf>
    <xf numFmtId="164" fontId="6" fillId="3" borderId="4" xfId="3" applyNumberFormat="1" applyFont="1" applyFill="1" applyBorder="1" applyAlignment="1" applyProtection="1">
      <alignment vertical="center"/>
      <protection locked="0"/>
    </xf>
    <xf numFmtId="164" fontId="0" fillId="4" borderId="4" xfId="3" applyNumberFormat="1" applyFont="1" applyFill="1" applyBorder="1" applyAlignment="1" applyProtection="1">
      <alignment vertical="center"/>
      <protection locked="0"/>
    </xf>
    <xf numFmtId="164" fontId="6" fillId="4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activeCell="J12" sqref="J12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>
      <c r="A1" s="41" t="s">
        <v>209</v>
      </c>
      <c r="B1" s="41"/>
      <c r="C1" s="41"/>
      <c r="D1" s="41"/>
      <c r="E1" s="41"/>
      <c r="F1" s="41"/>
      <c r="G1" s="41"/>
    </row>
    <row r="2" spans="1:8">
      <c r="A2" s="42" t="s">
        <v>0</v>
      </c>
      <c r="B2" s="42"/>
      <c r="C2" s="42"/>
      <c r="D2" s="42"/>
      <c r="E2" s="42"/>
      <c r="F2" s="42"/>
      <c r="G2" s="42"/>
    </row>
    <row r="3" spans="1:8">
      <c r="A3" s="42" t="s">
        <v>1</v>
      </c>
      <c r="B3" s="42"/>
      <c r="C3" s="42"/>
      <c r="D3" s="42"/>
      <c r="E3" s="42"/>
      <c r="F3" s="42"/>
      <c r="G3" s="42"/>
    </row>
    <row r="4" spans="1:8">
      <c r="A4" s="43" t="s">
        <v>210</v>
      </c>
      <c r="B4" s="43"/>
      <c r="C4" s="43"/>
      <c r="D4" s="43"/>
      <c r="E4" s="43"/>
      <c r="F4" s="43"/>
      <c r="G4" s="43"/>
    </row>
    <row r="5" spans="1:8">
      <c r="A5" s="44" t="s">
        <v>2</v>
      </c>
      <c r="B5" s="44"/>
      <c r="C5" s="44"/>
      <c r="D5" s="44"/>
      <c r="E5" s="44"/>
      <c r="F5" s="44"/>
      <c r="G5" s="44"/>
    </row>
    <row r="6" spans="1:8">
      <c r="A6" s="39" t="s">
        <v>3</v>
      </c>
      <c r="B6" s="39" t="s">
        <v>4</v>
      </c>
      <c r="C6" s="39"/>
      <c r="D6" s="39"/>
      <c r="E6" s="39"/>
      <c r="F6" s="39"/>
      <c r="G6" s="40" t="s">
        <v>5</v>
      </c>
    </row>
    <row r="7" spans="1:8" ht="30">
      <c r="A7" s="39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9"/>
    </row>
    <row r="8" spans="1:8">
      <c r="A8" s="7" t="s">
        <v>11</v>
      </c>
      <c r="B8" s="33">
        <f>B9+B17+B188+B27+B37+B47+B57+B61+B70+B74</f>
        <v>2986000</v>
      </c>
      <c r="C8" s="33">
        <f t="shared" ref="C8:G8" si="0">C9+C17+C188+C27+C37+C47+C57+C61+C70+C74</f>
        <v>450000</v>
      </c>
      <c r="D8" s="33">
        <f t="shared" si="0"/>
        <v>3436000</v>
      </c>
      <c r="E8" s="33">
        <f t="shared" si="0"/>
        <v>2185267.98</v>
      </c>
      <c r="F8" s="33">
        <f t="shared" si="0"/>
        <v>2185267.98</v>
      </c>
      <c r="G8" s="33">
        <f t="shared" si="0"/>
        <v>1250732.02</v>
      </c>
    </row>
    <row r="9" spans="1:8">
      <c r="A9" s="8" t="s">
        <v>12</v>
      </c>
      <c r="B9" s="37">
        <f>SUM(B10:B16)</f>
        <v>858623.97</v>
      </c>
      <c r="C9" s="37">
        <f t="shared" ref="C9:G9" si="1">SUM(C10:C16)</f>
        <v>119529.59999999999</v>
      </c>
      <c r="D9" s="34">
        <f t="shared" si="1"/>
        <v>978153.57</v>
      </c>
      <c r="E9" s="34">
        <f t="shared" si="1"/>
        <v>819564.45</v>
      </c>
      <c r="F9" s="34">
        <f t="shared" si="1"/>
        <v>819564.45</v>
      </c>
      <c r="G9" s="34">
        <f t="shared" si="1"/>
        <v>158589.12</v>
      </c>
    </row>
    <row r="10" spans="1:8">
      <c r="A10" s="9" t="s">
        <v>13</v>
      </c>
      <c r="B10" s="38">
        <v>650001.6</v>
      </c>
      <c r="C10" s="38">
        <v>108333.87</v>
      </c>
      <c r="D10" s="34">
        <f>B10+C10</f>
        <v>758335.47</v>
      </c>
      <c r="E10" s="36">
        <v>649659.97</v>
      </c>
      <c r="F10" s="36">
        <v>649659.97</v>
      </c>
      <c r="G10" s="34">
        <f>D10-E10</f>
        <v>108675.5</v>
      </c>
      <c r="H10" s="12" t="s">
        <v>87</v>
      </c>
    </row>
    <row r="11" spans="1:8">
      <c r="A11" s="9" t="s">
        <v>14</v>
      </c>
      <c r="B11" s="38">
        <v>106975.6</v>
      </c>
      <c r="C11" s="38">
        <v>11195.73</v>
      </c>
      <c r="D11" s="34">
        <f t="shared" ref="D11:D16" si="2">B11+C11</f>
        <v>118171.33</v>
      </c>
      <c r="E11" s="36">
        <v>70149.539999999994</v>
      </c>
      <c r="F11" s="36">
        <v>70149.539999999994</v>
      </c>
      <c r="G11" s="34">
        <f t="shared" ref="G11:G16" si="3">D11-E11</f>
        <v>48021.790000000008</v>
      </c>
      <c r="H11" s="12" t="s">
        <v>88</v>
      </c>
    </row>
    <row r="12" spans="1:8">
      <c r="A12" s="9" t="s">
        <v>15</v>
      </c>
      <c r="B12" s="38">
        <v>101146.77</v>
      </c>
      <c r="C12" s="38">
        <v>0</v>
      </c>
      <c r="D12" s="34">
        <f t="shared" si="2"/>
        <v>101146.77</v>
      </c>
      <c r="E12" s="36">
        <v>99754.94</v>
      </c>
      <c r="F12" s="36">
        <v>99754.94</v>
      </c>
      <c r="G12" s="34">
        <f t="shared" si="3"/>
        <v>1391.8300000000017</v>
      </c>
      <c r="H12" s="12" t="s">
        <v>89</v>
      </c>
    </row>
    <row r="13" spans="1:8">
      <c r="A13" s="9" t="s">
        <v>16</v>
      </c>
      <c r="B13" s="37">
        <v>0</v>
      </c>
      <c r="C13" s="37">
        <v>0</v>
      </c>
      <c r="D13" s="34">
        <f t="shared" si="2"/>
        <v>0</v>
      </c>
      <c r="E13" s="34">
        <v>0</v>
      </c>
      <c r="F13" s="34">
        <v>0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8">
        <v>500</v>
      </c>
      <c r="C14" s="38">
        <v>0</v>
      </c>
      <c r="D14" s="34">
        <f t="shared" si="2"/>
        <v>500</v>
      </c>
      <c r="E14" s="36">
        <v>0</v>
      </c>
      <c r="F14" s="36">
        <v>0</v>
      </c>
      <c r="G14" s="34">
        <f t="shared" si="3"/>
        <v>500</v>
      </c>
      <c r="H14" s="12" t="s">
        <v>91</v>
      </c>
    </row>
    <row r="15" spans="1:8">
      <c r="A15" s="9" t="s">
        <v>18</v>
      </c>
      <c r="B15" s="37">
        <v>0</v>
      </c>
      <c r="C15" s="37">
        <v>0</v>
      </c>
      <c r="D15" s="34">
        <f t="shared" si="2"/>
        <v>0</v>
      </c>
      <c r="E15" s="34">
        <v>0</v>
      </c>
      <c r="F15" s="34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7">
        <v>0</v>
      </c>
      <c r="C16" s="37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633192.31000000006</v>
      </c>
      <c r="C17" s="34">
        <f t="shared" ref="C17:G17" si="4">SUM(C18:C26)</f>
        <v>112325</v>
      </c>
      <c r="D17" s="34">
        <f t="shared" si="4"/>
        <v>745517.31</v>
      </c>
      <c r="E17" s="34">
        <f t="shared" si="4"/>
        <v>318780.82</v>
      </c>
      <c r="F17" s="34">
        <f t="shared" si="4"/>
        <v>318780.82</v>
      </c>
      <c r="G17" s="34">
        <f t="shared" si="4"/>
        <v>426736.49</v>
      </c>
    </row>
    <row r="18" spans="1:8">
      <c r="A18" s="9" t="s">
        <v>21</v>
      </c>
      <c r="B18" s="38">
        <v>75982.31</v>
      </c>
      <c r="C18" s="38">
        <v>0</v>
      </c>
      <c r="D18" s="34">
        <f t="shared" ref="D18:D26" si="5">B18+C18</f>
        <v>75982.31</v>
      </c>
      <c r="E18" s="36">
        <v>31880.94</v>
      </c>
      <c r="F18" s="36">
        <v>31880.94</v>
      </c>
      <c r="G18" s="34">
        <f t="shared" ref="G18:G26" si="6">D18-E18</f>
        <v>44101.369999999995</v>
      </c>
      <c r="H18" s="13" t="s">
        <v>94</v>
      </c>
    </row>
    <row r="19" spans="1:8">
      <c r="A19" s="9" t="s">
        <v>22</v>
      </c>
      <c r="B19" s="38">
        <v>5000</v>
      </c>
      <c r="C19" s="38">
        <v>0</v>
      </c>
      <c r="D19" s="34">
        <f t="shared" si="5"/>
        <v>5000</v>
      </c>
      <c r="E19" s="36">
        <v>5000</v>
      </c>
      <c r="F19" s="36">
        <v>5000</v>
      </c>
      <c r="G19" s="34">
        <f t="shared" si="6"/>
        <v>0</v>
      </c>
      <c r="H19" s="13" t="s">
        <v>95</v>
      </c>
    </row>
    <row r="20" spans="1:8">
      <c r="A20" s="9" t="s">
        <v>23</v>
      </c>
      <c r="B20" s="37">
        <v>0</v>
      </c>
      <c r="C20" s="37">
        <v>0</v>
      </c>
      <c r="D20" s="34">
        <f t="shared" si="5"/>
        <v>0</v>
      </c>
      <c r="E20" s="34">
        <v>0</v>
      </c>
      <c r="F20" s="34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8">
        <v>80000</v>
      </c>
      <c r="C21" s="38">
        <v>100000</v>
      </c>
      <c r="D21" s="34">
        <f t="shared" si="5"/>
        <v>180000</v>
      </c>
      <c r="E21" s="36">
        <v>93486.12</v>
      </c>
      <c r="F21" s="36">
        <v>93486.12</v>
      </c>
      <c r="G21" s="34">
        <f t="shared" si="6"/>
        <v>86513.88</v>
      </c>
      <c r="H21" s="13" t="s">
        <v>97</v>
      </c>
    </row>
    <row r="22" spans="1:8">
      <c r="A22" s="9" t="s">
        <v>25</v>
      </c>
      <c r="B22" s="38">
        <v>187500</v>
      </c>
      <c r="C22" s="38">
        <v>12325</v>
      </c>
      <c r="D22" s="34">
        <f t="shared" si="5"/>
        <v>199825</v>
      </c>
      <c r="E22" s="36">
        <v>109429.2</v>
      </c>
      <c r="F22" s="36">
        <v>109429.2</v>
      </c>
      <c r="G22" s="34">
        <f t="shared" si="6"/>
        <v>90395.8</v>
      </c>
      <c r="H22" s="13" t="s">
        <v>98</v>
      </c>
    </row>
    <row r="23" spans="1:8">
      <c r="A23" s="9" t="s">
        <v>26</v>
      </c>
      <c r="B23" s="38">
        <v>79710</v>
      </c>
      <c r="C23" s="38">
        <v>0</v>
      </c>
      <c r="D23" s="34">
        <f t="shared" si="5"/>
        <v>79710</v>
      </c>
      <c r="E23" s="36">
        <v>61033.23</v>
      </c>
      <c r="F23" s="36">
        <v>61033.23</v>
      </c>
      <c r="G23" s="34">
        <f t="shared" si="6"/>
        <v>18676.769999999997</v>
      </c>
      <c r="H23" s="13" t="s">
        <v>99</v>
      </c>
    </row>
    <row r="24" spans="1:8">
      <c r="A24" s="9" t="s">
        <v>27</v>
      </c>
      <c r="B24" s="38">
        <v>15000</v>
      </c>
      <c r="C24" s="38">
        <v>0</v>
      </c>
      <c r="D24" s="34">
        <f t="shared" si="5"/>
        <v>15000</v>
      </c>
      <c r="E24" s="36">
        <v>1722</v>
      </c>
      <c r="F24" s="36">
        <v>1722</v>
      </c>
      <c r="G24" s="34">
        <f t="shared" si="6"/>
        <v>13278</v>
      </c>
      <c r="H24" s="13" t="s">
        <v>100</v>
      </c>
    </row>
    <row r="25" spans="1:8">
      <c r="A25" s="9" t="s">
        <v>28</v>
      </c>
      <c r="B25" s="37">
        <v>0</v>
      </c>
      <c r="C25" s="37">
        <v>0</v>
      </c>
      <c r="D25" s="34">
        <f t="shared" si="5"/>
        <v>0</v>
      </c>
      <c r="E25" s="34">
        <v>0</v>
      </c>
      <c r="F25" s="34">
        <v>0</v>
      </c>
      <c r="G25" s="34">
        <f t="shared" si="6"/>
        <v>0</v>
      </c>
      <c r="H25" s="13" t="s">
        <v>101</v>
      </c>
    </row>
    <row r="26" spans="1:8">
      <c r="A26" s="9" t="s">
        <v>29</v>
      </c>
      <c r="B26" s="38">
        <v>190000</v>
      </c>
      <c r="C26" s="38">
        <v>0</v>
      </c>
      <c r="D26" s="34">
        <f t="shared" si="5"/>
        <v>190000</v>
      </c>
      <c r="E26" s="36">
        <v>16229.33</v>
      </c>
      <c r="F26" s="36">
        <v>16229.33</v>
      </c>
      <c r="G26" s="34">
        <f t="shared" si="6"/>
        <v>173770.67</v>
      </c>
      <c r="H26" s="13" t="s">
        <v>102</v>
      </c>
    </row>
    <row r="27" spans="1:8">
      <c r="A27" s="8" t="s">
        <v>30</v>
      </c>
      <c r="B27" s="34">
        <f>SUM(B28:B36)</f>
        <v>1294183.72</v>
      </c>
      <c r="C27" s="34">
        <f t="shared" ref="C27:G27" si="7">SUM(C28:C36)</f>
        <v>218145.4</v>
      </c>
      <c r="D27" s="34">
        <f t="shared" si="7"/>
        <v>1512329.1199999999</v>
      </c>
      <c r="E27" s="34">
        <f t="shared" si="7"/>
        <v>972729.63</v>
      </c>
      <c r="F27" s="34">
        <f t="shared" si="7"/>
        <v>972729.63</v>
      </c>
      <c r="G27" s="34">
        <f t="shared" si="7"/>
        <v>539599.49</v>
      </c>
    </row>
    <row r="28" spans="1:8">
      <c r="A28" s="9" t="s">
        <v>31</v>
      </c>
      <c r="B28" s="38">
        <v>900000</v>
      </c>
      <c r="C28" s="38">
        <v>138145.4</v>
      </c>
      <c r="D28" s="34">
        <f t="shared" ref="D28:D81" si="8">B28+C28</f>
        <v>1038145.4</v>
      </c>
      <c r="E28" s="36">
        <v>678259.87</v>
      </c>
      <c r="F28" s="36">
        <v>678259.87</v>
      </c>
      <c r="G28" s="34">
        <f t="shared" ref="G28:G36" si="9">D28-E28</f>
        <v>359885.53</v>
      </c>
      <c r="H28" s="14" t="s">
        <v>103</v>
      </c>
    </row>
    <row r="29" spans="1:8">
      <c r="A29" s="9" t="s">
        <v>32</v>
      </c>
      <c r="B29" s="38">
        <v>20000</v>
      </c>
      <c r="C29" s="38">
        <v>80000</v>
      </c>
      <c r="D29" s="34">
        <f t="shared" si="8"/>
        <v>100000</v>
      </c>
      <c r="E29" s="36">
        <v>74000</v>
      </c>
      <c r="F29" s="36">
        <v>74000</v>
      </c>
      <c r="G29" s="34">
        <f t="shared" si="9"/>
        <v>26000</v>
      </c>
      <c r="H29" s="14" t="s">
        <v>104</v>
      </c>
    </row>
    <row r="30" spans="1:8">
      <c r="A30" s="9" t="s">
        <v>33</v>
      </c>
      <c r="B30" s="38">
        <v>60425</v>
      </c>
      <c r="C30" s="38">
        <v>0</v>
      </c>
      <c r="D30" s="34">
        <f t="shared" si="8"/>
        <v>60425</v>
      </c>
      <c r="E30" s="36">
        <v>40962.14</v>
      </c>
      <c r="F30" s="36">
        <v>40962.14</v>
      </c>
      <c r="G30" s="34">
        <f t="shared" si="9"/>
        <v>19462.86</v>
      </c>
      <c r="H30" s="14" t="s">
        <v>105</v>
      </c>
    </row>
    <row r="31" spans="1:8">
      <c r="A31" s="9" t="s">
        <v>34</v>
      </c>
      <c r="B31" s="38">
        <v>10000</v>
      </c>
      <c r="C31" s="38">
        <v>0</v>
      </c>
      <c r="D31" s="34">
        <f t="shared" si="8"/>
        <v>10000</v>
      </c>
      <c r="E31" s="36">
        <v>1649</v>
      </c>
      <c r="F31" s="36">
        <v>1649</v>
      </c>
      <c r="G31" s="34">
        <f t="shared" si="9"/>
        <v>8351</v>
      </c>
      <c r="H31" s="14" t="s">
        <v>106</v>
      </c>
    </row>
    <row r="32" spans="1:8">
      <c r="A32" s="9" t="s">
        <v>35</v>
      </c>
      <c r="B32" s="38">
        <v>113000</v>
      </c>
      <c r="C32" s="38">
        <v>0</v>
      </c>
      <c r="D32" s="34">
        <f t="shared" si="8"/>
        <v>113000</v>
      </c>
      <c r="E32" s="36">
        <v>19540.52</v>
      </c>
      <c r="F32" s="36">
        <v>19540.52</v>
      </c>
      <c r="G32" s="34">
        <f t="shared" si="9"/>
        <v>93459.48</v>
      </c>
      <c r="H32" s="14" t="s">
        <v>107</v>
      </c>
    </row>
    <row r="33" spans="1:8">
      <c r="A33" s="9" t="s">
        <v>36</v>
      </c>
      <c r="B33" s="37">
        <v>0</v>
      </c>
      <c r="C33" s="37">
        <v>0</v>
      </c>
      <c r="D33" s="34">
        <f t="shared" si="8"/>
        <v>0</v>
      </c>
      <c r="E33" s="34">
        <v>0</v>
      </c>
      <c r="F33" s="34">
        <v>0</v>
      </c>
      <c r="G33" s="34">
        <f t="shared" si="9"/>
        <v>0</v>
      </c>
      <c r="H33" s="14" t="s">
        <v>108</v>
      </c>
    </row>
    <row r="34" spans="1:8">
      <c r="A34" s="9" t="s">
        <v>37</v>
      </c>
      <c r="B34" s="38">
        <v>10000</v>
      </c>
      <c r="C34" s="38">
        <v>0</v>
      </c>
      <c r="D34" s="34">
        <f t="shared" si="8"/>
        <v>10000</v>
      </c>
      <c r="E34" s="36">
        <v>253.1</v>
      </c>
      <c r="F34" s="36">
        <v>253.1</v>
      </c>
      <c r="G34" s="34">
        <f t="shared" si="9"/>
        <v>9746.9</v>
      </c>
      <c r="H34" s="14" t="s">
        <v>109</v>
      </c>
    </row>
    <row r="35" spans="1:8">
      <c r="A35" s="9" t="s">
        <v>38</v>
      </c>
      <c r="B35" s="38">
        <v>15000</v>
      </c>
      <c r="C35" s="38">
        <v>0</v>
      </c>
      <c r="D35" s="34">
        <f t="shared" si="8"/>
        <v>15000</v>
      </c>
      <c r="E35" s="36">
        <v>4560</v>
      </c>
      <c r="F35" s="36">
        <v>4560</v>
      </c>
      <c r="G35" s="34">
        <f t="shared" si="9"/>
        <v>10440</v>
      </c>
      <c r="H35" s="14" t="s">
        <v>110</v>
      </c>
    </row>
    <row r="36" spans="1:8">
      <c r="A36" s="9" t="s">
        <v>39</v>
      </c>
      <c r="B36" s="38">
        <v>165758.72</v>
      </c>
      <c r="C36" s="38">
        <v>0</v>
      </c>
      <c r="D36" s="34">
        <f t="shared" si="8"/>
        <v>165758.72</v>
      </c>
      <c r="E36" s="36">
        <v>153505</v>
      </c>
      <c r="F36" s="36">
        <v>153505</v>
      </c>
      <c r="G36" s="34">
        <f t="shared" si="9"/>
        <v>12253.720000000001</v>
      </c>
      <c r="H36" s="14" t="s">
        <v>111</v>
      </c>
    </row>
    <row r="37" spans="1:8">
      <c r="A37" s="8" t="s">
        <v>40</v>
      </c>
      <c r="B37" s="34">
        <f>SUM(B38:B46)</f>
        <v>5000</v>
      </c>
      <c r="C37" s="34">
        <f t="shared" ref="C37:G37" si="10">SUM(C38:C46)</f>
        <v>0</v>
      </c>
      <c r="D37" s="34">
        <f t="shared" si="10"/>
        <v>5000</v>
      </c>
      <c r="E37" s="34">
        <f t="shared" si="10"/>
        <v>0</v>
      </c>
      <c r="F37" s="34">
        <f t="shared" si="10"/>
        <v>0</v>
      </c>
      <c r="G37" s="34">
        <f t="shared" si="10"/>
        <v>5000</v>
      </c>
    </row>
    <row r="38" spans="1:8">
      <c r="A38" s="9" t="s">
        <v>41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4">
        <v>0</v>
      </c>
      <c r="C39" s="34">
        <v>0</v>
      </c>
      <c r="D39" s="34">
        <f t="shared" si="8"/>
        <v>0</v>
      </c>
      <c r="E39" s="34">
        <v>0</v>
      </c>
      <c r="F39" s="34">
        <v>0</v>
      </c>
      <c r="G39" s="34">
        <f t="shared" si="11"/>
        <v>0</v>
      </c>
      <c r="H39" s="15" t="s">
        <v>113</v>
      </c>
    </row>
    <row r="40" spans="1:8">
      <c r="A40" s="9" t="s">
        <v>43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11"/>
        <v>0</v>
      </c>
      <c r="H40" s="15" t="s">
        <v>114</v>
      </c>
    </row>
    <row r="41" spans="1:8">
      <c r="A41" s="9" t="s">
        <v>44</v>
      </c>
      <c r="B41" s="36">
        <v>5000</v>
      </c>
      <c r="C41" s="36">
        <v>0</v>
      </c>
      <c r="D41" s="34">
        <f t="shared" si="8"/>
        <v>5000</v>
      </c>
      <c r="E41" s="36">
        <v>0</v>
      </c>
      <c r="F41" s="36">
        <v>0</v>
      </c>
      <c r="G41" s="34">
        <f t="shared" si="11"/>
        <v>5000</v>
      </c>
      <c r="H41" s="15" t="s">
        <v>115</v>
      </c>
    </row>
    <row r="42" spans="1:8">
      <c r="A42" s="9" t="s">
        <v>45</v>
      </c>
      <c r="B42" s="34">
        <v>0</v>
      </c>
      <c r="C42" s="34">
        <v>0</v>
      </c>
      <c r="D42" s="34">
        <f t="shared" si="8"/>
        <v>0</v>
      </c>
      <c r="E42" s="34">
        <v>0</v>
      </c>
      <c r="F42" s="34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16"/>
    </row>
    <row r="45" spans="1:8">
      <c r="A45" s="9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16"/>
    </row>
    <row r="46" spans="1:8">
      <c r="A46" s="9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195000</v>
      </c>
      <c r="C47" s="34">
        <f t="shared" ref="C47:G47" si="12">SUM(C48:C56)</f>
        <v>0</v>
      </c>
      <c r="D47" s="34">
        <f t="shared" si="12"/>
        <v>195000</v>
      </c>
      <c r="E47" s="34">
        <f t="shared" si="12"/>
        <v>74193.08</v>
      </c>
      <c r="F47" s="34">
        <f t="shared" si="12"/>
        <v>74193.08</v>
      </c>
      <c r="G47" s="34">
        <f t="shared" si="12"/>
        <v>120806.92</v>
      </c>
    </row>
    <row r="48" spans="1:8">
      <c r="A48" s="9" t="s">
        <v>51</v>
      </c>
      <c r="B48" s="38">
        <v>45000</v>
      </c>
      <c r="C48" s="38">
        <v>0</v>
      </c>
      <c r="D48" s="34">
        <f t="shared" si="8"/>
        <v>45000</v>
      </c>
      <c r="E48" s="38">
        <v>38793.08</v>
      </c>
      <c r="F48" s="38">
        <v>38793.08</v>
      </c>
      <c r="G48" s="34">
        <f t="shared" ref="G48:G56" si="13">D48-E48</f>
        <v>6206.9199999999983</v>
      </c>
      <c r="H48" s="17" t="s">
        <v>119</v>
      </c>
    </row>
    <row r="49" spans="1:8">
      <c r="A49" s="9" t="s">
        <v>52</v>
      </c>
      <c r="B49" s="37">
        <v>0</v>
      </c>
      <c r="C49" s="37">
        <v>0</v>
      </c>
      <c r="D49" s="34">
        <f t="shared" si="8"/>
        <v>0</v>
      </c>
      <c r="E49" s="37">
        <v>0</v>
      </c>
      <c r="F49" s="37">
        <v>0</v>
      </c>
      <c r="G49" s="34">
        <f t="shared" si="13"/>
        <v>0</v>
      </c>
      <c r="H49" s="17" t="s">
        <v>120</v>
      </c>
    </row>
    <row r="50" spans="1:8">
      <c r="A50" s="9" t="s">
        <v>53</v>
      </c>
      <c r="B50" s="37">
        <v>0</v>
      </c>
      <c r="C50" s="37">
        <v>0</v>
      </c>
      <c r="D50" s="34">
        <f t="shared" si="8"/>
        <v>0</v>
      </c>
      <c r="E50" s="37">
        <v>0</v>
      </c>
      <c r="F50" s="37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7">
        <v>0</v>
      </c>
      <c r="C51" s="37">
        <v>0</v>
      </c>
      <c r="D51" s="34">
        <f t="shared" si="8"/>
        <v>0</v>
      </c>
      <c r="E51" s="37">
        <v>0</v>
      </c>
      <c r="F51" s="37">
        <v>0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7">
        <v>0</v>
      </c>
      <c r="C52" s="37">
        <v>0</v>
      </c>
      <c r="D52" s="34">
        <f t="shared" si="8"/>
        <v>0</v>
      </c>
      <c r="E52" s="37">
        <v>0</v>
      </c>
      <c r="F52" s="37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8">
        <v>150000</v>
      </c>
      <c r="C53" s="38">
        <v>0</v>
      </c>
      <c r="D53" s="34">
        <f t="shared" si="8"/>
        <v>150000</v>
      </c>
      <c r="E53" s="38">
        <v>35400</v>
      </c>
      <c r="F53" s="38">
        <v>35400</v>
      </c>
      <c r="G53" s="34">
        <f t="shared" si="13"/>
        <v>114600</v>
      </c>
      <c r="H53" s="17" t="s">
        <v>124</v>
      </c>
    </row>
    <row r="54" spans="1:8">
      <c r="A54" s="9" t="s">
        <v>57</v>
      </c>
      <c r="B54" s="37">
        <v>0</v>
      </c>
      <c r="C54" s="37">
        <v>0</v>
      </c>
      <c r="D54" s="34">
        <f t="shared" si="8"/>
        <v>0</v>
      </c>
      <c r="E54" s="37">
        <v>0</v>
      </c>
      <c r="F54" s="37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7">
        <v>0</v>
      </c>
      <c r="C55" s="37">
        <v>0</v>
      </c>
      <c r="D55" s="34">
        <f t="shared" si="8"/>
        <v>0</v>
      </c>
      <c r="E55" s="37">
        <v>0</v>
      </c>
      <c r="F55" s="37">
        <v>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7">
        <v>0</v>
      </c>
      <c r="C56" s="37">
        <v>0</v>
      </c>
      <c r="D56" s="34">
        <f t="shared" si="8"/>
        <v>0</v>
      </c>
      <c r="E56" s="37">
        <v>0</v>
      </c>
      <c r="F56" s="37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0</v>
      </c>
      <c r="C57" s="34">
        <f t="shared" ref="C57:G57" si="14">SUM(C58:C60)</f>
        <v>0</v>
      </c>
      <c r="D57" s="34">
        <f t="shared" si="14"/>
        <v>0</v>
      </c>
      <c r="E57" s="34">
        <f t="shared" si="14"/>
        <v>0</v>
      </c>
      <c r="F57" s="34">
        <f t="shared" si="14"/>
        <v>0</v>
      </c>
      <c r="G57" s="34">
        <f t="shared" si="14"/>
        <v>0</v>
      </c>
    </row>
    <row r="58" spans="1:8">
      <c r="A58" s="9" t="s">
        <v>61</v>
      </c>
      <c r="B58" s="34">
        <v>0</v>
      </c>
      <c r="C58" s="34">
        <v>0</v>
      </c>
      <c r="D58" s="34">
        <f t="shared" si="8"/>
        <v>0</v>
      </c>
      <c r="E58" s="34">
        <v>0</v>
      </c>
      <c r="F58" s="34">
        <v>0</v>
      </c>
      <c r="G58" s="34">
        <f t="shared" ref="G58:G60" si="15">D58-E58</f>
        <v>0</v>
      </c>
      <c r="H58" s="18" t="s">
        <v>128</v>
      </c>
    </row>
    <row r="59" spans="1:8">
      <c r="A59" s="9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si="15"/>
        <v>0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0</v>
      </c>
      <c r="C74" s="34">
        <f t="shared" ref="C74:G74" si="20">SUM(C75:C81)</f>
        <v>0</v>
      </c>
      <c r="D74" s="34">
        <f t="shared" si="20"/>
        <v>0</v>
      </c>
      <c r="E74" s="34">
        <f t="shared" si="20"/>
        <v>0</v>
      </c>
      <c r="F74" s="34">
        <f t="shared" si="20"/>
        <v>0</v>
      </c>
      <c r="G74" s="34">
        <f t="shared" si="20"/>
        <v>0</v>
      </c>
    </row>
    <row r="75" spans="1:8">
      <c r="A75" s="9" t="s">
        <v>78</v>
      </c>
      <c r="B75" s="34">
        <v>0</v>
      </c>
      <c r="C75" s="34">
        <v>0</v>
      </c>
      <c r="D75" s="34">
        <f t="shared" si="8"/>
        <v>0</v>
      </c>
      <c r="E75" s="34">
        <v>0</v>
      </c>
      <c r="F75" s="34">
        <v>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0</v>
      </c>
      <c r="C83" s="33">
        <f t="shared" ref="C83:G83" si="22">C84+C92+C102+C112+C122+C132+C136+C145+C149</f>
        <v>0</v>
      </c>
      <c r="D83" s="33">
        <f t="shared" si="22"/>
        <v>0</v>
      </c>
      <c r="E83" s="33">
        <f t="shared" si="22"/>
        <v>0</v>
      </c>
      <c r="F83" s="33">
        <f t="shared" si="22"/>
        <v>0</v>
      </c>
      <c r="G83" s="33">
        <f t="shared" si="22"/>
        <v>0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0</v>
      </c>
      <c r="F84" s="34">
        <f t="shared" si="23"/>
        <v>0</v>
      </c>
      <c r="G84" s="34">
        <f t="shared" si="23"/>
        <v>0</v>
      </c>
    </row>
    <row r="85" spans="1:8">
      <c r="A85" s="9" t="s">
        <v>13</v>
      </c>
      <c r="B85" s="34">
        <v>0</v>
      </c>
      <c r="C85" s="34">
        <v>0</v>
      </c>
      <c r="D85" s="34">
        <f t="shared" ref="D85:D91" si="24">B85+C85</f>
        <v>0</v>
      </c>
      <c r="E85" s="34">
        <v>0</v>
      </c>
      <c r="F85" s="34">
        <v>0</v>
      </c>
      <c r="G85" s="34">
        <f t="shared" ref="G85:G91" si="25">D85-E85</f>
        <v>0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0</v>
      </c>
      <c r="C92" s="34">
        <f t="shared" ref="C92:G92" si="26">SUM(C93:C101)</f>
        <v>0</v>
      </c>
      <c r="D92" s="34">
        <f t="shared" si="26"/>
        <v>0</v>
      </c>
      <c r="E92" s="34">
        <f t="shared" si="26"/>
        <v>0</v>
      </c>
      <c r="F92" s="34">
        <f t="shared" si="26"/>
        <v>0</v>
      </c>
      <c r="G92" s="34">
        <f t="shared" si="26"/>
        <v>0</v>
      </c>
    </row>
    <row r="93" spans="1:8">
      <c r="A93" s="9" t="s">
        <v>21</v>
      </c>
      <c r="B93" s="34">
        <v>0</v>
      </c>
      <c r="C93" s="34">
        <v>0</v>
      </c>
      <c r="D93" s="34">
        <f t="shared" ref="D93:D101" si="27">B93+C93</f>
        <v>0</v>
      </c>
      <c r="E93" s="34">
        <v>0</v>
      </c>
      <c r="F93" s="34">
        <v>0</v>
      </c>
      <c r="G93" s="34">
        <f t="shared" ref="G93:G101" si="28">D93-E93</f>
        <v>0</v>
      </c>
      <c r="H93" s="23" t="s">
        <v>155</v>
      </c>
    </row>
    <row r="94" spans="1:8">
      <c r="A94" s="9" t="s">
        <v>22</v>
      </c>
      <c r="B94" s="34">
        <v>0</v>
      </c>
      <c r="C94" s="34">
        <v>0</v>
      </c>
      <c r="D94" s="34">
        <f t="shared" si="27"/>
        <v>0</v>
      </c>
      <c r="E94" s="34">
        <v>0</v>
      </c>
      <c r="F94" s="34">
        <v>0</v>
      </c>
      <c r="G94" s="34">
        <f t="shared" si="28"/>
        <v>0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3" t="s">
        <v>158</v>
      </c>
    </row>
    <row r="97" spans="1:8">
      <c r="A97" s="2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3" t="s">
        <v>159</v>
      </c>
    </row>
    <row r="98" spans="1:8">
      <c r="A98" s="9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3" t="s">
        <v>160</v>
      </c>
    </row>
    <row r="99" spans="1:8">
      <c r="A99" s="9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3" t="s">
        <v>163</v>
      </c>
    </row>
    <row r="102" spans="1:8">
      <c r="A102" s="8" t="s">
        <v>30</v>
      </c>
      <c r="B102" s="34">
        <f>SUM(B103:B111)</f>
        <v>0</v>
      </c>
      <c r="C102" s="34">
        <f t="shared" ref="C102:G102" si="29">SUM(C103:C111)</f>
        <v>0</v>
      </c>
      <c r="D102" s="34">
        <f t="shared" si="29"/>
        <v>0</v>
      </c>
      <c r="E102" s="34">
        <f t="shared" si="29"/>
        <v>0</v>
      </c>
      <c r="F102" s="34">
        <f t="shared" si="29"/>
        <v>0</v>
      </c>
      <c r="G102" s="34">
        <f t="shared" si="29"/>
        <v>0</v>
      </c>
    </row>
    <row r="103" spans="1:8">
      <c r="A103" s="9" t="s">
        <v>31</v>
      </c>
      <c r="B103" s="34">
        <v>0</v>
      </c>
      <c r="C103" s="34">
        <v>0</v>
      </c>
      <c r="D103" s="34">
        <f t="shared" ref="D103:D111" si="30">B103+C103</f>
        <v>0</v>
      </c>
      <c r="E103" s="34">
        <v>0</v>
      </c>
      <c r="F103" s="34">
        <v>0</v>
      </c>
      <c r="G103" s="34">
        <f t="shared" ref="G103:G111" si="31">D103-E103</f>
        <v>0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4" t="s">
        <v>166</v>
      </c>
    </row>
    <row r="106" spans="1:8">
      <c r="A106" s="9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4" t="s">
        <v>167</v>
      </c>
    </row>
    <row r="107" spans="1:8">
      <c r="A107" s="9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0</v>
      </c>
      <c r="C112" s="34">
        <f t="shared" ref="C112:G112" si="32">SUM(C113:C121)</f>
        <v>0</v>
      </c>
      <c r="D112" s="34">
        <f t="shared" si="32"/>
        <v>0</v>
      </c>
      <c r="E112" s="34">
        <f t="shared" si="32"/>
        <v>0</v>
      </c>
      <c r="F112" s="34">
        <f t="shared" si="32"/>
        <v>0</v>
      </c>
      <c r="G112" s="34">
        <f t="shared" si="32"/>
        <v>0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4">
        <v>0</v>
      </c>
      <c r="C114" s="34">
        <v>0</v>
      </c>
      <c r="D114" s="34">
        <f t="shared" si="33"/>
        <v>0</v>
      </c>
      <c r="E114" s="34">
        <v>0</v>
      </c>
      <c r="F114" s="34">
        <v>0</v>
      </c>
      <c r="G114" s="34">
        <f t="shared" si="34"/>
        <v>0</v>
      </c>
      <c r="H114" s="25" t="s">
        <v>174</v>
      </c>
    </row>
    <row r="115" spans="1:8">
      <c r="A115" s="9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5" t="s">
        <v>175</v>
      </c>
    </row>
    <row r="116" spans="1:8">
      <c r="A116" s="9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0</v>
      </c>
      <c r="C122" s="34">
        <f t="shared" ref="C122:G122" si="35">SUM(C123:C131)</f>
        <v>0</v>
      </c>
      <c r="D122" s="34">
        <f t="shared" si="35"/>
        <v>0</v>
      </c>
      <c r="E122" s="34">
        <f t="shared" si="35"/>
        <v>0</v>
      </c>
      <c r="F122" s="34">
        <f t="shared" si="35"/>
        <v>0</v>
      </c>
      <c r="G122" s="34">
        <f t="shared" si="35"/>
        <v>0</v>
      </c>
    </row>
    <row r="123" spans="1:8">
      <c r="A123" s="9" t="s">
        <v>51</v>
      </c>
      <c r="B123" s="34">
        <v>0</v>
      </c>
      <c r="C123" s="34">
        <v>0</v>
      </c>
      <c r="D123" s="34">
        <f t="shared" ref="D123:D131" si="36">B123+C123</f>
        <v>0</v>
      </c>
      <c r="E123" s="34">
        <v>0</v>
      </c>
      <c r="F123" s="34">
        <v>0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4">
        <v>0</v>
      </c>
      <c r="C124" s="34">
        <v>0</v>
      </c>
      <c r="D124" s="34">
        <f t="shared" si="36"/>
        <v>0</v>
      </c>
      <c r="E124" s="34">
        <v>0</v>
      </c>
      <c r="F124" s="34">
        <v>0</v>
      </c>
      <c r="G124" s="34">
        <f t="shared" si="37"/>
        <v>0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0</v>
      </c>
      <c r="C132" s="34">
        <f t="shared" ref="C132:G132" si="38">SUM(C133:C135)</f>
        <v>0</v>
      </c>
      <c r="D132" s="34">
        <f t="shared" si="38"/>
        <v>0</v>
      </c>
      <c r="E132" s="34">
        <f t="shared" si="38"/>
        <v>0</v>
      </c>
      <c r="F132" s="34">
        <f t="shared" si="38"/>
        <v>0</v>
      </c>
      <c r="G132" s="34">
        <f t="shared" si="38"/>
        <v>0</v>
      </c>
    </row>
    <row r="133" spans="1:8">
      <c r="A133" s="9" t="s">
        <v>61</v>
      </c>
      <c r="B133" s="34">
        <v>0</v>
      </c>
      <c r="C133" s="34">
        <v>0</v>
      </c>
      <c r="D133" s="34">
        <f t="shared" ref="D133:D156" si="39">B133+C133</f>
        <v>0</v>
      </c>
      <c r="E133" s="34">
        <v>0</v>
      </c>
      <c r="F133" s="34">
        <v>0</v>
      </c>
      <c r="G133" s="34">
        <f t="shared" ref="G133:G135" si="40">D133-E133</f>
        <v>0</v>
      </c>
      <c r="H133" s="28" t="s">
        <v>189</v>
      </c>
    </row>
    <row r="134" spans="1:8">
      <c r="A134" s="9" t="s">
        <v>62</v>
      </c>
      <c r="B134" s="34">
        <v>0</v>
      </c>
      <c r="C134" s="34">
        <v>0</v>
      </c>
      <c r="D134" s="34">
        <f t="shared" si="39"/>
        <v>0</v>
      </c>
      <c r="E134" s="34">
        <v>0</v>
      </c>
      <c r="F134" s="34">
        <v>0</v>
      </c>
      <c r="G134" s="34">
        <f t="shared" si="40"/>
        <v>0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2986000</v>
      </c>
      <c r="C158" s="33">
        <f t="shared" ref="C158:G158" si="47">C8+C83</f>
        <v>450000</v>
      </c>
      <c r="D158" s="33">
        <f t="shared" si="47"/>
        <v>3436000</v>
      </c>
      <c r="E158" s="33">
        <f t="shared" si="47"/>
        <v>2185267.98</v>
      </c>
      <c r="F158" s="33">
        <f t="shared" si="47"/>
        <v>2185267.98</v>
      </c>
      <c r="G158" s="33">
        <f t="shared" si="47"/>
        <v>1250732.02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2024-02-02T14:26:57Z</dcterms:modified>
</cp:coreProperties>
</file>